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25" i="1" l="1"/>
  <c r="G37" i="1"/>
  <c r="G31" i="1" l="1"/>
  <c r="G32" i="1"/>
  <c r="G35" i="1"/>
  <c r="G36" i="1"/>
  <c r="G34" i="1"/>
  <c r="G33" i="1"/>
  <c r="H21" i="1" l="1"/>
  <c r="H22" i="1"/>
  <c r="H23" i="1" l="1"/>
</calcChain>
</file>

<file path=xl/sharedStrings.xml><?xml version="1.0" encoding="utf-8"?>
<sst xmlns="http://schemas.openxmlformats.org/spreadsheetml/2006/main" count="47" uniqueCount="43">
  <si>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</si>
  <si>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</si>
  <si>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</si>
  <si>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</si>
  <si>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</si>
  <si>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</si>
  <si>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</si>
  <si>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</si>
  <si>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</si>
  <si>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</si>
  <si>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</si>
  <si>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</si>
  <si>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</si>
  <si>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</si>
  <si>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</si>
  <si>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</si>
  <si>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</si>
  <si>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1.6. Количество квартир: 24</t>
  </si>
  <si>
    <r>
      <t xml:space="preserve">1.4. Площадь жилых помещений- 1223,2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</si>
  <si>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</si>
  <si>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r>
      <t xml:space="preserve">1.7. Степень износа: 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</si>
  <si>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</si>
  <si>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</si>
  <si>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</si>
  <si>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</si>
  <si>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</si>
  <si>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</si>
  <si>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1.8. Кадастровый номер 66:11:4301003:641</t>
  </si>
  <si>
    <t>1.9. Год постройки: 1981</t>
  </si>
  <si>
    <t>тариф</t>
  </si>
  <si>
    <t>Управление МКД 2 полугодие</t>
  </si>
  <si>
    <t>Специалист по МКД:</t>
  </si>
  <si>
    <t>Обслуживание прибора учета отопления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</si>
  <si>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пер. Железнодорожный, 12 корпус 1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</si>
  <si>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</si>
  <si>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 год (руб)</t>
  </si>
  <si>
    <t>Предыдущий остаток на 01.01.2022 г, (руб)</t>
  </si>
  <si>
    <t>Остаток денежных средств на 01.01.2023г., (руб)</t>
  </si>
  <si>
    <t>Устранение утечки в подвале хвс</t>
  </si>
  <si>
    <t>01.03.202</t>
  </si>
  <si>
    <t>Установка детской горки</t>
  </si>
  <si>
    <t>31.03.2023г.</t>
  </si>
  <si>
    <t>Е.В. Вигриянова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</si>
</sst>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Q29" sqref="Q29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6" spans="1:9" x14ac:dyDescent="0.25">
      <c r="A6" s="19" t="s">
        <v>1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17</v>
      </c>
    </row>
    <row r="13" spans="1:9" x14ac:dyDescent="0.25">
      <c r="A13" t="s">
        <v>20</v>
      </c>
    </row>
    <row r="14" spans="1:9" s="5" customFormat="1" x14ac:dyDescent="0.25">
      <c r="A14" t="s">
        <v>27</v>
      </c>
    </row>
    <row r="15" spans="1:9" s="5" customFormat="1" x14ac:dyDescent="0.25">
      <c r="A15" t="s">
        <v>28</v>
      </c>
    </row>
    <row r="17" spans="1:9" x14ac:dyDescent="0.25">
      <c r="A17" s="21" t="s">
        <v>4</v>
      </c>
      <c r="B17" s="22"/>
      <c r="C17" s="22"/>
      <c r="D17" s="22"/>
      <c r="E17" s="22"/>
      <c r="F17" s="22"/>
      <c r="G17" s="22"/>
      <c r="H17" s="22"/>
      <c r="I17" s="22"/>
    </row>
    <row r="18" spans="1:9" ht="30" customHeight="1" x14ac:dyDescent="0.25">
      <c r="A18" s="23" t="s">
        <v>8</v>
      </c>
      <c r="B18" s="15"/>
      <c r="C18" s="15"/>
      <c r="D18" s="15"/>
      <c r="E18" s="15"/>
      <c r="F18" s="15"/>
      <c r="G18" s="15"/>
      <c r="H18" s="15"/>
      <c r="I18" s="15"/>
    </row>
    <row r="19" spans="1:9" x14ac:dyDescent="0.25">
      <c r="A19" s="6" t="s">
        <v>5</v>
      </c>
      <c r="B19" s="16"/>
      <c r="C19" s="16"/>
      <c r="D19" s="16"/>
      <c r="E19" s="16"/>
      <c r="F19" s="16"/>
      <c r="G19" s="7"/>
      <c r="H19" s="12">
        <v>360931.47</v>
      </c>
      <c r="I19" s="13"/>
    </row>
    <row r="20" spans="1:9" x14ac:dyDescent="0.25">
      <c r="A20" s="6" t="s">
        <v>6</v>
      </c>
      <c r="B20" s="16"/>
      <c r="C20" s="16"/>
      <c r="D20" s="16"/>
      <c r="E20" s="16"/>
      <c r="F20" s="16"/>
      <c r="G20" s="7"/>
      <c r="H20" s="12">
        <v>257241.22</v>
      </c>
      <c r="I20" s="13"/>
    </row>
    <row r="21" spans="1:9" x14ac:dyDescent="0.25">
      <c r="A21" s="6" t="s">
        <v>21</v>
      </c>
      <c r="B21" s="16"/>
      <c r="C21" s="16"/>
      <c r="D21" s="16"/>
      <c r="E21" s="16"/>
      <c r="F21" s="16"/>
      <c r="G21" s="7"/>
      <c r="H21" s="12">
        <f>SUM(H20-H19)</f>
        <v>-103690.24999999997</v>
      </c>
      <c r="I21" s="13"/>
    </row>
    <row r="22" spans="1:9" x14ac:dyDescent="0.25">
      <c r="A22" s="6" t="s">
        <v>7</v>
      </c>
      <c r="B22" s="16"/>
      <c r="C22" s="16"/>
      <c r="D22" s="16"/>
      <c r="E22" s="16"/>
      <c r="F22" s="16"/>
      <c r="G22" s="7"/>
      <c r="H22" s="12">
        <f>SUM(H20/H19)*100</f>
        <v>71.271485415223012</v>
      </c>
      <c r="I22" s="13"/>
    </row>
    <row r="23" spans="1:9" x14ac:dyDescent="0.25">
      <c r="A23" s="6" t="s">
        <v>35</v>
      </c>
      <c r="B23" s="16"/>
      <c r="C23" s="16"/>
      <c r="D23" s="16"/>
      <c r="E23" s="16"/>
      <c r="F23" s="16"/>
      <c r="G23" s="7"/>
      <c r="H23" s="12">
        <f>SUM(G37)</f>
        <v>175308.95199999999</v>
      </c>
      <c r="I23" s="13"/>
    </row>
    <row r="24" spans="1:9" x14ac:dyDescent="0.25">
      <c r="A24" s="6" t="s">
        <v>36</v>
      </c>
      <c r="B24" s="16"/>
      <c r="C24" s="16"/>
      <c r="D24" s="16"/>
      <c r="E24" s="16"/>
      <c r="F24" s="16"/>
      <c r="G24" s="7"/>
      <c r="H24" s="12">
        <v>0</v>
      </c>
      <c r="I24" s="13"/>
    </row>
    <row r="25" spans="1:9" x14ac:dyDescent="0.25">
      <c r="A25" s="6" t="s">
        <v>37</v>
      </c>
      <c r="B25" s="16"/>
      <c r="C25" s="16"/>
      <c r="D25" s="16"/>
      <c r="E25" s="16"/>
      <c r="F25" s="16"/>
      <c r="G25" s="7"/>
      <c r="H25" s="12">
        <f>SUM(H20+H24-H23)</f>
        <v>81932.268000000011</v>
      </c>
      <c r="I25" s="13"/>
    </row>
    <row r="27" spans="1:9" x14ac:dyDescent="0.25">
      <c r="A27" s="14" t="s">
        <v>9</v>
      </c>
      <c r="B27" s="15"/>
      <c r="C27" s="15"/>
      <c r="D27" s="15"/>
      <c r="E27" s="15"/>
      <c r="F27" s="15"/>
      <c r="G27" s="15"/>
      <c r="H27" s="15"/>
      <c r="I27" s="15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30</v>
      </c>
      <c r="B31" s="7"/>
      <c r="C31" s="8" t="s">
        <v>29</v>
      </c>
      <c r="D31" s="9"/>
      <c r="E31" s="10">
        <v>4.43</v>
      </c>
      <c r="F31" s="11"/>
      <c r="G31" s="12">
        <f>SUM(E31*1223.2*7)</f>
        <v>37931.432000000001</v>
      </c>
      <c r="H31" s="13"/>
      <c r="I31" s="4">
        <v>2022</v>
      </c>
    </row>
    <row r="32" spans="1:9" x14ac:dyDescent="0.25">
      <c r="A32" s="6" t="s">
        <v>30</v>
      </c>
      <c r="B32" s="7"/>
      <c r="C32" s="8" t="s">
        <v>29</v>
      </c>
      <c r="D32" s="9"/>
      <c r="E32" s="10">
        <v>5.0199999999999996</v>
      </c>
      <c r="F32" s="11"/>
      <c r="G32" s="12">
        <f>SUM(E32*1223.2*5)</f>
        <v>30702.32</v>
      </c>
      <c r="H32" s="13"/>
      <c r="I32" s="4">
        <v>2022</v>
      </c>
    </row>
    <row r="33" spans="1:9" x14ac:dyDescent="0.25">
      <c r="A33" s="6" t="s">
        <v>32</v>
      </c>
      <c r="B33" s="7"/>
      <c r="C33" s="24">
        <v>3</v>
      </c>
      <c r="D33" s="25"/>
      <c r="E33" s="10">
        <v>1600</v>
      </c>
      <c r="F33" s="11"/>
      <c r="G33" s="6">
        <f>SUM(C33*E33)</f>
        <v>4800</v>
      </c>
      <c r="H33" s="7"/>
      <c r="I33" s="4">
        <v>2022</v>
      </c>
    </row>
    <row r="34" spans="1:9" x14ac:dyDescent="0.25">
      <c r="A34" s="6" t="s">
        <v>32</v>
      </c>
      <c r="B34" s="7"/>
      <c r="C34" s="24">
        <v>9</v>
      </c>
      <c r="D34" s="25"/>
      <c r="E34" s="10">
        <v>1800</v>
      </c>
      <c r="F34" s="11"/>
      <c r="G34" s="6">
        <f>SUM(C34*E34)</f>
        <v>16200</v>
      </c>
      <c r="H34" s="7"/>
      <c r="I34" s="4">
        <v>2022</v>
      </c>
    </row>
    <row r="35" spans="1:9" x14ac:dyDescent="0.25">
      <c r="A35" s="6" t="s">
        <v>38</v>
      </c>
      <c r="B35" s="7"/>
      <c r="C35" s="6">
        <v>2</v>
      </c>
      <c r="D35" s="7"/>
      <c r="E35" s="6">
        <v>833.4</v>
      </c>
      <c r="F35" s="7"/>
      <c r="G35" s="6">
        <f t="shared" ref="G35:G36" si="0">SUM(C35*E35)</f>
        <v>1666.8</v>
      </c>
      <c r="H35" s="7"/>
      <c r="I35" s="3" t="s">
        <v>39</v>
      </c>
    </row>
    <row r="36" spans="1:9" x14ac:dyDescent="0.25">
      <c r="A36" s="6" t="s">
        <v>40</v>
      </c>
      <c r="B36" s="7"/>
      <c r="C36" s="6">
        <v>1</v>
      </c>
      <c r="D36" s="7"/>
      <c r="E36" s="6">
        <v>84008.4</v>
      </c>
      <c r="F36" s="7"/>
      <c r="G36" s="6">
        <f t="shared" si="0"/>
        <v>84008.4</v>
      </c>
      <c r="H36" s="7"/>
      <c r="I36" s="3">
        <v>44862</v>
      </c>
    </row>
    <row r="37" spans="1:9" x14ac:dyDescent="0.25">
      <c r="A37" s="6" t="s">
        <v>16</v>
      </c>
      <c r="B37" s="7"/>
      <c r="C37" s="6"/>
      <c r="D37" s="7"/>
      <c r="E37" s="6"/>
      <c r="F37" s="7"/>
      <c r="G37" s="12">
        <f>SUM(G31:H36)</f>
        <v>175308.95199999999</v>
      </c>
      <c r="H37" s="13"/>
      <c r="I37" s="4"/>
    </row>
    <row r="39" spans="1:9" x14ac:dyDescent="0.25">
      <c r="B39" t="s">
        <v>31</v>
      </c>
      <c r="C39" t="s">
        <v>42</v>
      </c>
    </row>
    <row r="40" spans="1:9" x14ac:dyDescent="0.25">
      <c r="B40" t="s">
        <v>41</v>
      </c>
    </row>
    <row r="42" spans="1:9" x14ac:dyDescent="0.25">
      <c r="B42" t="s">
        <v>22</v>
      </c>
      <c r="C42" t="s">
        <v>23</v>
      </c>
    </row>
    <row r="43" spans="1:9" x14ac:dyDescent="0.25">
      <c r="B43" t="s">
        <v>41</v>
      </c>
    </row>
    <row r="45" spans="1:9" x14ac:dyDescent="0.25">
      <c r="B45" t="s">
        <v>24</v>
      </c>
      <c r="C45" t="s">
        <v>25</v>
      </c>
    </row>
    <row r="46" spans="1:9" x14ac:dyDescent="0.25">
      <c r="B46" t="s">
        <v>26</v>
      </c>
    </row>
  </sheetData>
  <mergeCells count="52">
    <mergeCell ref="G33:H33"/>
    <mergeCell ref="A37:B37"/>
    <mergeCell ref="C37:D37"/>
    <mergeCell ref="E37:F37"/>
    <mergeCell ref="G37:H37"/>
    <mergeCell ref="A34:B34"/>
    <mergeCell ref="C34:D34"/>
    <mergeCell ref="E34:F34"/>
    <mergeCell ref="G34:H34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27:I27"/>
    <mergeCell ref="A30:B30"/>
    <mergeCell ref="C30:D30"/>
    <mergeCell ref="E30:F30"/>
    <mergeCell ref="G30:H30"/>
    <mergeCell ref="A36:B36"/>
    <mergeCell ref="C36:D36"/>
    <mergeCell ref="A33:B33"/>
    <mergeCell ref="C33:D33"/>
    <mergeCell ref="E33:F33"/>
    <mergeCell ref="E36:F36"/>
    <mergeCell ref="G36:H36"/>
    <mergeCell ref="A31:B31"/>
    <mergeCell ref="C31:D31"/>
    <mergeCell ref="E31:F31"/>
    <mergeCell ref="G31:H31"/>
    <mergeCell ref="A35:B35"/>
    <mergeCell ref="C35:D35"/>
    <mergeCell ref="E35:F35"/>
    <mergeCell ref="G35:H35"/>
    <mergeCell ref="A32:B32"/>
    <mergeCell ref="C32:D32"/>
    <mergeCell ref="E32:F32"/>
    <mergeCell ref="G32:H3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2023-03-18T05:03:01Z</dcterms:modified>
</cp:coreProperties>
</file>